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kmund\Documents\SR\PO a komise\GK\2017\grantový systém 2018\"/>
    </mc:Choice>
  </mc:AlternateContent>
  <bookViews>
    <workbookView xWindow="0" yWindow="0" windowWidth="21060" windowHeight="9144"/>
  </bookViews>
  <sheets>
    <sheet name="schválené projekty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74" i="1" s="1"/>
  <c r="D73" i="1"/>
  <c r="D74" i="1" s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21" i="1"/>
  <c r="D21" i="1"/>
  <c r="F20" i="1"/>
  <c r="F19" i="1"/>
  <c r="F18" i="1"/>
  <c r="F17" i="1"/>
  <c r="F16" i="1"/>
  <c r="F15" i="1"/>
  <c r="F14" i="1"/>
  <c r="F13" i="1"/>
  <c r="E9" i="1"/>
  <c r="D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<sst xmlns="http://schemas.openxmlformats.org/spreadsheetml/2006/main" count="213" uniqueCount="189">
  <si>
    <t>Grantový program</t>
  </si>
  <si>
    <t>DIAKONICKÁ PRÁCE 2018</t>
  </si>
  <si>
    <t>Pořadové číslo žádosti</t>
  </si>
  <si>
    <t>Žadatel</t>
  </si>
  <si>
    <t>Název projektu</t>
  </si>
  <si>
    <t>Schválený rozpočet</t>
  </si>
  <si>
    <t>Poskytnutá podpora</t>
  </si>
  <si>
    <t>Podíl podpory v %</t>
  </si>
  <si>
    <t>1/D</t>
  </si>
  <si>
    <t>Tři, o.p.s.</t>
  </si>
  <si>
    <t>Centrum denních služeb v Hospici Dobrého pastýře</t>
  </si>
  <si>
    <t>2/D</t>
  </si>
  <si>
    <t>Diakonie ČCE Krabčice</t>
  </si>
  <si>
    <t>Nová vážka</t>
  </si>
  <si>
    <t>3/D</t>
  </si>
  <si>
    <t>Diakonie ČCE - SCPS</t>
  </si>
  <si>
    <t>Rozvoj inovativních technologií v soc. službách</t>
  </si>
  <si>
    <t>4/D</t>
  </si>
  <si>
    <t>FS ČCE ve Valašském Meziříčí</t>
  </si>
  <si>
    <t>Rekondiční pobyt pro seniory</t>
  </si>
  <si>
    <t>5/D</t>
  </si>
  <si>
    <t>FS ČCE v Čáslavi</t>
  </si>
  <si>
    <t>To abych lépe slyšela</t>
  </si>
  <si>
    <t>CELKEM</t>
  </si>
  <si>
    <t>EVANGELICKÉ TÁBORY PRO DĚTI A MLÁDEŽ 2018</t>
  </si>
  <si>
    <t xml:space="preserve">Poskytnutá  podpora  </t>
  </si>
  <si>
    <t xml:space="preserve"> 1/T</t>
  </si>
  <si>
    <t>FS ČCE v Nosislavi</t>
  </si>
  <si>
    <t>Putování s královnou Ester</t>
  </si>
  <si>
    <t>2/T</t>
  </si>
  <si>
    <t>FS ČCE v Soběhrdech</t>
  </si>
  <si>
    <t>Zajištění biblického programu evang. tábora</t>
  </si>
  <si>
    <t>3/T</t>
  </si>
  <si>
    <t>FS ČCE v Poličce</t>
  </si>
  <si>
    <t>Tábor s Američany - English Camp</t>
  </si>
  <si>
    <t>4/T</t>
  </si>
  <si>
    <t>FS ČCE v Rovečném</t>
  </si>
  <si>
    <t>Přífarský tábor - Rovečné 2018</t>
  </si>
  <si>
    <t>5/T</t>
  </si>
  <si>
    <t>FS ČCE v Horních Dubenkách</t>
  </si>
  <si>
    <t>Technické zázemí stanového tábora</t>
  </si>
  <si>
    <t>6/T</t>
  </si>
  <si>
    <t>křesťanský spolek Benjamin Odry</t>
  </si>
  <si>
    <t>Obnova táborového vybavení</t>
  </si>
  <si>
    <t>7/T</t>
  </si>
  <si>
    <t xml:space="preserve">Moravskoslezský SEM </t>
  </si>
  <si>
    <t>Letní seniorátní týden</t>
  </si>
  <si>
    <t>8/T</t>
  </si>
  <si>
    <t>FS ČCE v Přešticích</t>
  </si>
  <si>
    <t>Aby se nám lépe tábořilo</t>
  </si>
  <si>
    <t>ROZVOJ SBORŮ, VÝCHOVA A VZDĚLÁVÁNÍ 2018</t>
  </si>
  <si>
    <t>1/R</t>
  </si>
  <si>
    <t>FS ČCE v Praze Dejvicích</t>
  </si>
  <si>
    <t>Seznámení s modlitebnou na Truhlářké 8</t>
  </si>
  <si>
    <t>2/R</t>
  </si>
  <si>
    <t>FS ČCE v Litoměřicích</t>
  </si>
  <si>
    <t>Klub pro rodiče s dětmi - hernička</t>
  </si>
  <si>
    <t>3/R</t>
  </si>
  <si>
    <t>FS ČCE v Mělníku</t>
  </si>
  <si>
    <t>Přípravná fáze k rozvoji evang. sboru v Mělníku</t>
  </si>
  <si>
    <t>4/R</t>
  </si>
  <si>
    <t>FS ČCE ve Svitavách</t>
  </si>
  <si>
    <t>Děti v pohybu - nejen ekumenické setkávání</t>
  </si>
  <si>
    <t>5/R</t>
  </si>
  <si>
    <t>SOŠSZ EA Náchod</t>
  </si>
  <si>
    <t>Vybavení odborných učeben</t>
  </si>
  <si>
    <t>6/R</t>
  </si>
  <si>
    <t>EA VOŠ Brno</t>
  </si>
  <si>
    <t>Nový web EA v Brně</t>
  </si>
  <si>
    <t>7/R</t>
  </si>
  <si>
    <t>Posilování dobrého jména a modernizace</t>
  </si>
  <si>
    <t>8/R</t>
  </si>
  <si>
    <t>SZŠ EA Brno</t>
  </si>
  <si>
    <t>Studijní pobyt žáků SZŠ EA ve Stutgartu</t>
  </si>
  <si>
    <t>9/R</t>
  </si>
  <si>
    <t>FS ČCE v Horní Čermné</t>
  </si>
  <si>
    <t>Modlitebna v KS v H. Třešňovci se otevírá dětem</t>
  </si>
  <si>
    <t>10/R</t>
  </si>
  <si>
    <t>FS ČCE v Bukovce</t>
  </si>
  <si>
    <t>Maminky v akci</t>
  </si>
  <si>
    <t>11/R</t>
  </si>
  <si>
    <t>Alfa kurz v Hrušovanech, … a další aktivity</t>
  </si>
  <si>
    <t>12/R</t>
  </si>
  <si>
    <t>FS ČCE v Libkovicích</t>
  </si>
  <si>
    <t>Koncerty pod Řípem</t>
  </si>
  <si>
    <t>13/R</t>
  </si>
  <si>
    <t>FS ČCE v Šumperku</t>
  </si>
  <si>
    <t>Rozvoj práce s rodinami s nejmenšími dětmi v Šumperku</t>
  </si>
  <si>
    <t>14/R</t>
  </si>
  <si>
    <t>FS ČCE ve Velimi</t>
  </si>
  <si>
    <t>Koncert Spirituál kvintetu v rámci Noci kostelů</t>
  </si>
  <si>
    <t>16/R</t>
  </si>
  <si>
    <t>FS ČCE v Černošíně</t>
  </si>
  <si>
    <t>Voda pro práci s dětmi a veřejností</t>
  </si>
  <si>
    <t>17/R</t>
  </si>
  <si>
    <t>FS ČCE v Dobříši</t>
  </si>
  <si>
    <t>Otevřený sbor</t>
  </si>
  <si>
    <t>18/R</t>
  </si>
  <si>
    <t>FS ČCE v Jihlavě</t>
  </si>
  <si>
    <t>Něco pro uši, pro oči i pro duši II</t>
  </si>
  <si>
    <t>19/R</t>
  </si>
  <si>
    <t>EA VOŠ Praha</t>
  </si>
  <si>
    <t>Vytvoření školního webu a e-třídních knih</t>
  </si>
  <si>
    <t>21/R</t>
  </si>
  <si>
    <t>FS ČCE v Chrástu u Plzně</t>
  </si>
  <si>
    <t>Posílení symbolického přítomnosti křesťanství</t>
  </si>
  <si>
    <t>22/R</t>
  </si>
  <si>
    <t>FS ČCE v Kralovicích</t>
  </si>
  <si>
    <t>Zvýšení regionálního povědomí o existenci</t>
  </si>
  <si>
    <t>23/R</t>
  </si>
  <si>
    <t>SEM Přátelé Herlíkovic</t>
  </si>
  <si>
    <t>letní mezigenerační workcamp</t>
  </si>
  <si>
    <t>24/R</t>
  </si>
  <si>
    <t>FS ČCE Plzeň - západ</t>
  </si>
  <si>
    <t>Galerie u Jižního</t>
  </si>
  <si>
    <t>25/R</t>
  </si>
  <si>
    <t>FS ČCE v Prostějově</t>
  </si>
  <si>
    <t>Místnost pro mládež</t>
  </si>
  <si>
    <t>26/R</t>
  </si>
  <si>
    <t>Cyklus přednášek "Demokracie a křesťanství"</t>
  </si>
  <si>
    <t>27/R</t>
  </si>
  <si>
    <t>Kultura na vsi</t>
  </si>
  <si>
    <t>28/R</t>
  </si>
  <si>
    <t>FS ČCE v Hošťálkové</t>
  </si>
  <si>
    <t>Obnova a rozšíření vybavení sboru</t>
  </si>
  <si>
    <t>29/R</t>
  </si>
  <si>
    <t>Setkávání Travná, z.s.</t>
  </si>
  <si>
    <t>Oslava 50 let Travné - co bylo a co bude</t>
  </si>
  <si>
    <t>30/R</t>
  </si>
  <si>
    <t>FS ČCE v Brně II</t>
  </si>
  <si>
    <t>Zpřístupňování sborových prostor</t>
  </si>
  <si>
    <t>31/R</t>
  </si>
  <si>
    <t>FS ČCE v Pečkách</t>
  </si>
  <si>
    <t>Prohlídky památkově chráněného areálu</t>
  </si>
  <si>
    <t>33/R</t>
  </si>
  <si>
    <t>FS ČCE v Odrách</t>
  </si>
  <si>
    <t>Misie pomocí elektroniky</t>
  </si>
  <si>
    <t>34/R</t>
  </si>
  <si>
    <t>Realizace klubovny pro děti a mládež</t>
  </si>
  <si>
    <t>35/R</t>
  </si>
  <si>
    <t>FS ČCE v Křížlicích</t>
  </si>
  <si>
    <t>Otevřená fara v Křížlicích</t>
  </si>
  <si>
    <t>36/R</t>
  </si>
  <si>
    <t>FS ČCE v Olomouci</t>
  </si>
  <si>
    <t>Realizace kurzu ALFA</t>
  </si>
  <si>
    <t>37/R</t>
  </si>
  <si>
    <t>ČCE Povšechný sbor</t>
  </si>
  <si>
    <t>Christivity - desková hra nejen pro mládež</t>
  </si>
  <si>
    <t>38/R</t>
  </si>
  <si>
    <t>FS ČCE v Kloboukách u Brna</t>
  </si>
  <si>
    <t>Evangelická garáž - setkávání s …</t>
  </si>
  <si>
    <t>40/R</t>
  </si>
  <si>
    <t>FS ČCE v Praze 8 Libni</t>
  </si>
  <si>
    <t>Sbor roste. Potřebuje druhého faráře nebo …?</t>
  </si>
  <si>
    <t>41/R</t>
  </si>
  <si>
    <t>FS ČCE v Kladně</t>
  </si>
  <si>
    <t>Bořiči mýtů</t>
  </si>
  <si>
    <t>42/R</t>
  </si>
  <si>
    <t>KEA Olomouc</t>
  </si>
  <si>
    <t>Nákup vybavení - cembalo</t>
  </si>
  <si>
    <t>43/R</t>
  </si>
  <si>
    <t>FS ČCE v Rumburku</t>
  </si>
  <si>
    <t>Na úrovni očí - du und já, ich und ty</t>
  </si>
  <si>
    <t>44/R</t>
  </si>
  <si>
    <t>Živá historie církve</t>
  </si>
  <si>
    <t>45/R</t>
  </si>
  <si>
    <t>Mateřské centrum v novém kabátě</t>
  </si>
  <si>
    <t>46/R</t>
  </si>
  <si>
    <t>FS ČCE v Brně Husovicích</t>
  </si>
  <si>
    <t>Škola příběhem, církevní ZŠ, 1. etapa příprav</t>
  </si>
  <si>
    <t>47/R</t>
  </si>
  <si>
    <t>FS ČCE v Mšeně</t>
  </si>
  <si>
    <t>Mšenský sbor se otevírá veřejnosti …</t>
  </si>
  <si>
    <t>48/R</t>
  </si>
  <si>
    <t>Digitalizace FS ČCE ve Valašském Meziříčí</t>
  </si>
  <si>
    <t>49/R</t>
  </si>
  <si>
    <t>FS ČCE v Liptále</t>
  </si>
  <si>
    <t>Nákup koncertního vybavení mládežnické kapely</t>
  </si>
  <si>
    <t>50/R</t>
  </si>
  <si>
    <t>FS ČCE v Plzni - Korandův sbor</t>
  </si>
  <si>
    <t>Zrození varhan</t>
  </si>
  <si>
    <t>51/R</t>
  </si>
  <si>
    <t>Obnovení Dobročinného spolku Marta</t>
  </si>
  <si>
    <t>52/R</t>
  </si>
  <si>
    <t xml:space="preserve">EA Bratrská škola Praha </t>
  </si>
  <si>
    <t>Tvorba nových webových stránek</t>
  </si>
  <si>
    <t>datum: 14. 11. 2017</t>
  </si>
  <si>
    <t>Vladimír Zikmund</t>
  </si>
  <si>
    <t>Schváleno na zasedání SR 21/2017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</si>
</sst>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/>
    <xf numFmtId="0" fontId="2" fillId="0" borderId="7" xfId="0" applyFont="1" applyFill="1" applyBorder="1"/>
    <xf numFmtId="0" fontId="2" fillId="2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9" xfId="0" applyFill="1" applyBorder="1" applyAlignment="1">
      <alignment horizontal="right"/>
    </xf>
    <xf numFmtId="0" fontId="0" fillId="0" borderId="10" xfId="0" applyFill="1" applyBorder="1"/>
    <xf numFmtId="0" fontId="0" fillId="0" borderId="11" xfId="0" applyFill="1" applyBorder="1"/>
    <xf numFmtId="4" fontId="0" fillId="0" borderId="12" xfId="0" applyNumberFormat="1" applyFill="1" applyBorder="1"/>
    <xf numFmtId="10" fontId="0" fillId="0" borderId="12" xfId="0" applyNumberFormat="1" applyFill="1" applyBorder="1"/>
    <xf numFmtId="0" fontId="5" fillId="0" borderId="0" xfId="0" applyFont="1" applyFill="1"/>
    <xf numFmtId="0" fontId="0" fillId="0" borderId="13" xfId="0" applyFill="1" applyBorder="1" applyAlignment="1">
      <alignment horizontal="right"/>
    </xf>
    <xf numFmtId="0" fontId="0" fillId="0" borderId="14" xfId="0" applyFill="1" applyBorder="1"/>
    <xf numFmtId="0" fontId="0" fillId="0" borderId="15" xfId="0" applyFill="1" applyBorder="1"/>
    <xf numFmtId="4" fontId="0" fillId="0" borderId="16" xfId="0" applyNumberFormat="1" applyFill="1" applyBorder="1"/>
    <xf numFmtId="0" fontId="0" fillId="0" borderId="17" xfId="0" applyFill="1" applyBorder="1"/>
    <xf numFmtId="0" fontId="2" fillId="0" borderId="18" xfId="0" applyFont="1" applyFill="1" applyBorder="1" applyAlignment="1"/>
    <xf numFmtId="0" fontId="2" fillId="0" borderId="4" xfId="0" applyFont="1" applyFill="1" applyBorder="1" applyAlignment="1"/>
    <xf numFmtId="4" fontId="2" fillId="0" borderId="8" xfId="0" applyNumberFormat="1" applyFont="1" applyFill="1" applyBorder="1"/>
    <xf numFmtId="4" fontId="2" fillId="0" borderId="8" xfId="1" applyNumberFormat="1" applyFont="1" applyFill="1" applyBorder="1" applyAlignment="1">
      <alignment horizontal="right"/>
    </xf>
    <xf numFmtId="0" fontId="2" fillId="0" borderId="8" xfId="0" applyFont="1" applyFill="1" applyBorder="1" applyAlignment="1"/>
    <xf numFmtId="43" fontId="0" fillId="0" borderId="0" xfId="0" applyNumberFormat="1" applyFill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8" xfId="0" applyFill="1" applyBorder="1" applyAlignment="1"/>
    <xf numFmtId="0" fontId="2" fillId="0" borderId="0" xfId="0" applyFont="1" applyFill="1" applyBorder="1"/>
    <xf numFmtId="43" fontId="0" fillId="0" borderId="0" xfId="0" applyNumberFormat="1" applyFill="1" applyBorder="1"/>
    <xf numFmtId="0" fontId="0" fillId="0" borderId="0" xfId="0" applyFill="1" applyBorder="1"/>
    <xf numFmtId="0" fontId="3" fillId="0" borderId="19" xfId="0" applyFont="1" applyFill="1" applyBorder="1" applyAlignment="1"/>
    <xf numFmtId="0" fontId="3" fillId="0" borderId="18" xfId="0" applyFont="1" applyFill="1" applyBorder="1" applyAlignment="1">
      <alignment horizontal="center"/>
    </xf>
    <xf numFmtId="4" fontId="0" fillId="0" borderId="21" xfId="0" applyNumberFormat="1" applyFill="1" applyBorder="1"/>
    <xf numFmtId="0" fontId="0" fillId="0" borderId="22" xfId="0" applyFill="1" applyBorder="1" applyAlignment="1">
      <alignment horizontal="right"/>
    </xf>
    <xf numFmtId="4" fontId="0" fillId="0" borderId="23" xfId="0" applyNumberFormat="1" applyFill="1" applyBorder="1"/>
    <xf numFmtId="0" fontId="0" fillId="0" borderId="24" xfId="0" applyFill="1" applyBorder="1"/>
    <xf numFmtId="0" fontId="0" fillId="0" borderId="24" xfId="0" applyFill="1" applyBorder="1" applyAlignment="1">
      <alignment horizontal="right"/>
    </xf>
    <xf numFmtId="4" fontId="0" fillId="0" borderId="25" xfId="0" applyNumberFormat="1" applyFill="1" applyBorder="1"/>
    <xf numFmtId="4" fontId="2" fillId="0" borderId="7" xfId="0" applyNumberFormat="1" applyFont="1" applyFill="1" applyBorder="1"/>
    <xf numFmtId="4" fontId="0" fillId="2" borderId="8" xfId="0" applyNumberFormat="1" applyFill="1" applyBorder="1"/>
    <xf numFmtId="4" fontId="2" fillId="2" borderId="8" xfId="0" applyNumberFormat="1" applyFont="1" applyFill="1" applyBorder="1"/>
    <xf numFmtId="14" fontId="0" fillId="0" borderId="0" xfId="0" applyNumberFormat="1" applyFill="1" applyAlignment="1">
      <alignment horizontal="left"/>
    </xf>
    <xf numFmtId="164" fontId="0" fillId="0" borderId="0" xfId="0" applyNumberFormat="1" applyFill="1" applyBorder="1"/>
  </cellXfs>
  <cellStyles count="2">
    <cellStyle name="Čárka" xfId="1" builtinId="3"/>
    <cellStyle name="Normální" xfId="0" builtinId="0"/>
  </cellStyles>
  <dxfs count="2"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topLeftCell="A49" zoomScale="80" zoomScaleNormal="80" workbookViewId="0">
      <selection activeCell="I32" sqref="I32"/>
    </sheetView>
  </sheetViews>
  <sheetFormatPr defaultColWidth="9.109375" defaultRowHeight="14.4" x14ac:dyDescent="0.3"/>
  <cols>
    <col min="1" max="1" width="9.109375" style="1"/>
    <col min="2" max="2" width="39" style="1" customWidth="1"/>
    <col min="3" max="3" width="46.6640625" style="1" customWidth="1"/>
    <col min="4" max="4" width="17.6640625" style="1" customWidth="1"/>
    <col min="5" max="5" width="16.33203125" style="1" customWidth="1"/>
    <col min="6" max="6" width="13.6640625" style="1" customWidth="1"/>
    <col min="7" max="7" width="10.5546875" style="1" customWidth="1"/>
    <col min="8" max="16384" width="9.109375" style="1"/>
  </cols>
  <sheetData>
    <row r="1" spans="1:7" ht="3.75" customHeight="1" thickBot="1" x14ac:dyDescent="0.35"/>
    <row r="2" spans="1:7" ht="29.25" customHeight="1" thickBot="1" x14ac:dyDescent="0.5">
      <c r="A2" s="2" t="s">
        <v>0</v>
      </c>
      <c r="B2" s="3"/>
      <c r="C2" s="4" t="s">
        <v>1</v>
      </c>
      <c r="D2" s="5"/>
      <c r="E2" s="5"/>
      <c r="F2" s="5"/>
    </row>
    <row r="3" spans="1:7" ht="59.25" customHeight="1" thickBot="1" x14ac:dyDescent="0.35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/>
    </row>
    <row r="4" spans="1:7" x14ac:dyDescent="0.3">
      <c r="A4" s="12" t="s">
        <v>8</v>
      </c>
      <c r="B4" s="13" t="s">
        <v>9</v>
      </c>
      <c r="C4" s="14" t="s">
        <v>10</v>
      </c>
      <c r="D4" s="15">
        <v>68421</v>
      </c>
      <c r="E4" s="15">
        <v>61578</v>
      </c>
      <c r="F4" s="16">
        <f>E4/D4</f>
        <v>0.89998684614372781</v>
      </c>
      <c r="G4" s="17"/>
    </row>
    <row r="5" spans="1:7" x14ac:dyDescent="0.3">
      <c r="A5" s="18" t="s">
        <v>11</v>
      </c>
      <c r="B5" s="19" t="s">
        <v>12</v>
      </c>
      <c r="C5" s="20" t="s">
        <v>13</v>
      </c>
      <c r="D5" s="21">
        <v>370000</v>
      </c>
      <c r="E5" s="21">
        <v>299700</v>
      </c>
      <c r="F5" s="16">
        <f t="shared" ref="F5:F8" si="0">E5/D5</f>
        <v>0.81</v>
      </c>
      <c r="G5" s="17"/>
    </row>
    <row r="6" spans="1:7" x14ac:dyDescent="0.3">
      <c r="A6" s="18" t="s">
        <v>14</v>
      </c>
      <c r="B6" s="19" t="s">
        <v>15</v>
      </c>
      <c r="C6" s="20" t="s">
        <v>16</v>
      </c>
      <c r="D6" s="21">
        <v>332631</v>
      </c>
      <c r="E6" s="21">
        <v>299367</v>
      </c>
      <c r="F6" s="16">
        <f t="shared" si="0"/>
        <v>0.89999729429908815</v>
      </c>
      <c r="G6" s="17"/>
    </row>
    <row r="7" spans="1:7" x14ac:dyDescent="0.3">
      <c r="A7" s="18" t="s">
        <v>17</v>
      </c>
      <c r="B7" s="22" t="s">
        <v>18</v>
      </c>
      <c r="C7" s="19" t="s">
        <v>19</v>
      </c>
      <c r="D7" s="21">
        <v>91094</v>
      </c>
      <c r="E7" s="21">
        <v>81984</v>
      </c>
      <c r="F7" s="16">
        <f t="shared" si="0"/>
        <v>0.89999341339715022</v>
      </c>
      <c r="G7" s="17"/>
    </row>
    <row r="8" spans="1:7" ht="15" thickBot="1" x14ac:dyDescent="0.35">
      <c r="A8" s="18" t="s">
        <v>20</v>
      </c>
      <c r="B8" s="19" t="s">
        <v>21</v>
      </c>
      <c r="C8" s="20" t="s">
        <v>22</v>
      </c>
      <c r="D8" s="21">
        <v>39652</v>
      </c>
      <c r="E8" s="21">
        <v>35686</v>
      </c>
      <c r="F8" s="16">
        <f t="shared" si="0"/>
        <v>0.89997982447291436</v>
      </c>
      <c r="G8" s="17"/>
    </row>
    <row r="9" spans="1:7" ht="15" thickBot="1" x14ac:dyDescent="0.35">
      <c r="A9" s="23" t="s">
        <v>23</v>
      </c>
      <c r="B9" s="24"/>
      <c r="C9" s="24"/>
      <c r="D9" s="25">
        <f>SUM(D4:D8)</f>
        <v>901798</v>
      </c>
      <c r="E9" s="26">
        <f>SUM(E4:E8)</f>
        <v>778315</v>
      </c>
      <c r="F9" s="27"/>
      <c r="G9" s="17"/>
    </row>
    <row r="10" spans="1:7" ht="15" thickBot="1" x14ac:dyDescent="0.35">
      <c r="D10" s="28"/>
    </row>
    <row r="11" spans="1:7" ht="30" customHeight="1" thickBot="1" x14ac:dyDescent="0.5">
      <c r="A11" s="29" t="s">
        <v>0</v>
      </c>
      <c r="B11" s="30"/>
      <c r="C11" s="31" t="s">
        <v>24</v>
      </c>
      <c r="D11" s="5"/>
      <c r="E11" s="5"/>
      <c r="F11" s="32"/>
    </row>
    <row r="12" spans="1:7" ht="43.8" thickBot="1" x14ac:dyDescent="0.35">
      <c r="A12" s="6" t="s">
        <v>2</v>
      </c>
      <c r="B12" s="7" t="s">
        <v>3</v>
      </c>
      <c r="C12" s="8" t="s">
        <v>4</v>
      </c>
      <c r="D12" s="9" t="s">
        <v>5</v>
      </c>
      <c r="E12" s="9" t="s">
        <v>25</v>
      </c>
      <c r="F12" s="10" t="s">
        <v>7</v>
      </c>
      <c r="G12" s="17"/>
    </row>
    <row r="13" spans="1:7" x14ac:dyDescent="0.3">
      <c r="A13" s="12" t="s">
        <v>26</v>
      </c>
      <c r="B13" s="19" t="s">
        <v>27</v>
      </c>
      <c r="C13" s="20" t="s">
        <v>28</v>
      </c>
      <c r="D13" s="15">
        <v>22631</v>
      </c>
      <c r="E13" s="15">
        <v>20367</v>
      </c>
      <c r="F13" s="16">
        <f>E13/D13</f>
        <v>0.89996023154080684</v>
      </c>
      <c r="G13" s="17"/>
    </row>
    <row r="14" spans="1:7" x14ac:dyDescent="0.3">
      <c r="A14" s="18" t="s">
        <v>29</v>
      </c>
      <c r="B14" s="19" t="s">
        <v>30</v>
      </c>
      <c r="C14" s="20" t="s">
        <v>31</v>
      </c>
      <c r="D14" s="21">
        <v>44500</v>
      </c>
      <c r="E14" s="21">
        <v>29000</v>
      </c>
      <c r="F14" s="16">
        <f t="shared" ref="F14:F20" si="1">E14/D14</f>
        <v>0.651685393258427</v>
      </c>
      <c r="G14" s="17"/>
    </row>
    <row r="15" spans="1:7" x14ac:dyDescent="0.3">
      <c r="A15" s="18" t="s">
        <v>32</v>
      </c>
      <c r="B15" s="19" t="s">
        <v>33</v>
      </c>
      <c r="C15" s="20" t="s">
        <v>34</v>
      </c>
      <c r="D15" s="21">
        <v>71000</v>
      </c>
      <c r="E15" s="21">
        <v>10900</v>
      </c>
      <c r="F15" s="16">
        <f t="shared" si="1"/>
        <v>0.15352112676056337</v>
      </c>
      <c r="G15" s="17"/>
    </row>
    <row r="16" spans="1:7" x14ac:dyDescent="0.3">
      <c r="A16" s="18" t="s">
        <v>35</v>
      </c>
      <c r="B16" s="19" t="s">
        <v>36</v>
      </c>
      <c r="C16" s="20" t="s">
        <v>37</v>
      </c>
      <c r="D16" s="21">
        <v>21000</v>
      </c>
      <c r="E16" s="21">
        <v>9000</v>
      </c>
      <c r="F16" s="16">
        <f t="shared" si="1"/>
        <v>0.42857142857142855</v>
      </c>
      <c r="G16" s="17"/>
    </row>
    <row r="17" spans="1:7" x14ac:dyDescent="0.3">
      <c r="A17" s="18" t="s">
        <v>38</v>
      </c>
      <c r="B17" s="19" t="s">
        <v>39</v>
      </c>
      <c r="C17" s="20" t="s">
        <v>40</v>
      </c>
      <c r="D17" s="21">
        <v>77500</v>
      </c>
      <c r="E17" s="21">
        <v>60000</v>
      </c>
      <c r="F17" s="16">
        <f t="shared" si="1"/>
        <v>0.77419354838709675</v>
      </c>
      <c r="G17" s="17"/>
    </row>
    <row r="18" spans="1:7" x14ac:dyDescent="0.3">
      <c r="A18" s="18" t="s">
        <v>41</v>
      </c>
      <c r="B18" s="19" t="s">
        <v>42</v>
      </c>
      <c r="C18" s="20" t="s">
        <v>43</v>
      </c>
      <c r="D18" s="21">
        <v>217494</v>
      </c>
      <c r="E18" s="21">
        <v>69786</v>
      </c>
      <c r="F18" s="16">
        <f t="shared" si="1"/>
        <v>0.32086402383514029</v>
      </c>
      <c r="G18" s="17"/>
    </row>
    <row r="19" spans="1:7" x14ac:dyDescent="0.3">
      <c r="A19" s="18" t="s">
        <v>44</v>
      </c>
      <c r="B19" s="19" t="s">
        <v>45</v>
      </c>
      <c r="C19" s="20" t="s">
        <v>46</v>
      </c>
      <c r="D19" s="21">
        <v>36842</v>
      </c>
      <c r="E19" s="21">
        <v>33157</v>
      </c>
      <c r="F19" s="16">
        <f t="shared" si="1"/>
        <v>0.89997828565224469</v>
      </c>
      <c r="G19" s="17"/>
    </row>
    <row r="20" spans="1:7" ht="15" thickBot="1" x14ac:dyDescent="0.35">
      <c r="A20" s="18" t="s">
        <v>47</v>
      </c>
      <c r="B20" s="19" t="s">
        <v>48</v>
      </c>
      <c r="C20" s="20" t="s">
        <v>49</v>
      </c>
      <c r="D20" s="21">
        <v>63147</v>
      </c>
      <c r="E20" s="21">
        <v>56832</v>
      </c>
      <c r="F20" s="16">
        <f t="shared" si="1"/>
        <v>0.89999524918048368</v>
      </c>
      <c r="G20" s="17"/>
    </row>
    <row r="21" spans="1:7" ht="15" thickBot="1" x14ac:dyDescent="0.35">
      <c r="A21" s="23" t="s">
        <v>23</v>
      </c>
      <c r="B21" s="24"/>
      <c r="C21" s="24"/>
      <c r="D21" s="25">
        <f>SUM(D13:D20)</f>
        <v>554114</v>
      </c>
      <c r="E21" s="26">
        <f>SUM(E13:E20)</f>
        <v>289042</v>
      </c>
      <c r="F21" s="33"/>
      <c r="G21" s="17"/>
    </row>
    <row r="22" spans="1:7" ht="15" thickBot="1" x14ac:dyDescent="0.35">
      <c r="A22" s="34"/>
      <c r="B22" s="34"/>
      <c r="C22" s="34"/>
      <c r="D22" s="35"/>
      <c r="E22" s="36"/>
      <c r="F22" s="36"/>
    </row>
    <row r="23" spans="1:7" ht="33.75" customHeight="1" thickBot="1" x14ac:dyDescent="0.5">
      <c r="A23" s="29" t="s">
        <v>0</v>
      </c>
      <c r="B23" s="37"/>
      <c r="C23" s="38" t="s">
        <v>50</v>
      </c>
      <c r="D23" s="5"/>
      <c r="E23" s="5"/>
      <c r="F23" s="32"/>
    </row>
    <row r="24" spans="1:7" ht="43.8" thickBot="1" x14ac:dyDescent="0.35">
      <c r="A24" s="6" t="s">
        <v>2</v>
      </c>
      <c r="B24" s="7" t="s">
        <v>3</v>
      </c>
      <c r="C24" s="8" t="s">
        <v>4</v>
      </c>
      <c r="D24" s="9" t="s">
        <v>5</v>
      </c>
      <c r="E24" s="9" t="s">
        <v>25</v>
      </c>
      <c r="F24" s="10" t="s">
        <v>7</v>
      </c>
      <c r="G24" s="11"/>
    </row>
    <row r="25" spans="1:7" x14ac:dyDescent="0.3">
      <c r="A25" s="12" t="s">
        <v>51</v>
      </c>
      <c r="B25" s="13" t="s">
        <v>52</v>
      </c>
      <c r="C25" s="14" t="s">
        <v>53</v>
      </c>
      <c r="D25" s="39">
        <v>99000</v>
      </c>
      <c r="E25" s="39">
        <v>89000</v>
      </c>
      <c r="F25" s="16">
        <f t="shared" ref="F25:F72" si="2">E25/D25</f>
        <v>0.89898989898989901</v>
      </c>
      <c r="G25" s="17"/>
    </row>
    <row r="26" spans="1:7" x14ac:dyDescent="0.3">
      <c r="A26" s="18" t="s">
        <v>54</v>
      </c>
      <c r="B26" s="19" t="s">
        <v>55</v>
      </c>
      <c r="C26" s="14" t="s">
        <v>56</v>
      </c>
      <c r="D26" s="21">
        <v>121964</v>
      </c>
      <c r="E26" s="21">
        <v>109767</v>
      </c>
      <c r="F26" s="16">
        <f t="shared" si="2"/>
        <v>0.89999508051556198</v>
      </c>
      <c r="G26" s="17"/>
    </row>
    <row r="27" spans="1:7" x14ac:dyDescent="0.3">
      <c r="A27" s="18" t="s">
        <v>57</v>
      </c>
      <c r="B27" s="19" t="s">
        <v>58</v>
      </c>
      <c r="C27" s="14" t="s">
        <v>59</v>
      </c>
      <c r="D27" s="21">
        <v>26315</v>
      </c>
      <c r="E27" s="21">
        <v>23683</v>
      </c>
      <c r="F27" s="16">
        <f t="shared" si="2"/>
        <v>0.89998099942998289</v>
      </c>
      <c r="G27" s="17"/>
    </row>
    <row r="28" spans="1:7" x14ac:dyDescent="0.3">
      <c r="A28" s="18" t="s">
        <v>60</v>
      </c>
      <c r="B28" s="19" t="s">
        <v>61</v>
      </c>
      <c r="C28" s="20" t="s">
        <v>62</v>
      </c>
      <c r="D28" s="21">
        <v>207100</v>
      </c>
      <c r="E28" s="21">
        <v>176135</v>
      </c>
      <c r="F28" s="16">
        <f t="shared" si="2"/>
        <v>0.85048285852245287</v>
      </c>
      <c r="G28" s="17"/>
    </row>
    <row r="29" spans="1:7" x14ac:dyDescent="0.3">
      <c r="A29" s="18" t="s">
        <v>63</v>
      </c>
      <c r="B29" s="19" t="s">
        <v>64</v>
      </c>
      <c r="C29" s="20" t="s">
        <v>65</v>
      </c>
      <c r="D29" s="21">
        <v>318556</v>
      </c>
      <c r="E29" s="21">
        <v>286699</v>
      </c>
      <c r="F29" s="16">
        <f t="shared" si="2"/>
        <v>0.899995605168322</v>
      </c>
      <c r="G29" s="17"/>
    </row>
    <row r="30" spans="1:7" x14ac:dyDescent="0.3">
      <c r="A30" s="18" t="s">
        <v>66</v>
      </c>
      <c r="B30" s="19" t="s">
        <v>67</v>
      </c>
      <c r="C30" s="20" t="s">
        <v>68</v>
      </c>
      <c r="D30" s="21">
        <v>42105</v>
      </c>
      <c r="E30" s="21">
        <v>36000</v>
      </c>
      <c r="F30" s="16">
        <f t="shared" si="2"/>
        <v>0.85500534378339865</v>
      </c>
      <c r="G30" s="17"/>
    </row>
    <row r="31" spans="1:7" x14ac:dyDescent="0.3">
      <c r="A31" s="18" t="s">
        <v>69</v>
      </c>
      <c r="B31" s="13" t="s">
        <v>67</v>
      </c>
      <c r="C31" s="20" t="s">
        <v>70</v>
      </c>
      <c r="D31" s="21">
        <v>168421</v>
      </c>
      <c r="E31" s="21">
        <v>144000</v>
      </c>
      <c r="F31" s="16">
        <f t="shared" si="2"/>
        <v>0.85500026718758348</v>
      </c>
      <c r="G31" s="17"/>
    </row>
    <row r="32" spans="1:7" x14ac:dyDescent="0.3">
      <c r="A32" s="18" t="s">
        <v>71</v>
      </c>
      <c r="B32" s="19" t="s">
        <v>72</v>
      </c>
      <c r="C32" s="20" t="s">
        <v>73</v>
      </c>
      <c r="D32" s="21">
        <v>231473</v>
      </c>
      <c r="E32" s="21">
        <v>110000</v>
      </c>
      <c r="F32" s="16">
        <f t="shared" si="2"/>
        <v>0.47521741196597445</v>
      </c>
      <c r="G32" s="17"/>
    </row>
    <row r="33" spans="1:7" x14ac:dyDescent="0.3">
      <c r="A33" s="18" t="s">
        <v>74</v>
      </c>
      <c r="B33" s="19" t="s">
        <v>75</v>
      </c>
      <c r="C33" s="20" t="s">
        <v>76</v>
      </c>
      <c r="D33" s="21">
        <v>94501</v>
      </c>
      <c r="E33" s="21">
        <v>85049</v>
      </c>
      <c r="F33" s="16">
        <f t="shared" si="2"/>
        <v>0.89997989439265191</v>
      </c>
      <c r="G33" s="17"/>
    </row>
    <row r="34" spans="1:7" x14ac:dyDescent="0.3">
      <c r="A34" s="18" t="s">
        <v>77</v>
      </c>
      <c r="B34" s="19" t="s">
        <v>78</v>
      </c>
      <c r="C34" s="20" t="s">
        <v>79</v>
      </c>
      <c r="D34" s="21">
        <v>179000</v>
      </c>
      <c r="E34" s="21">
        <v>161000</v>
      </c>
      <c r="F34" s="16">
        <f t="shared" si="2"/>
        <v>0.8994413407821229</v>
      </c>
      <c r="G34" s="17"/>
    </row>
    <row r="35" spans="1:7" x14ac:dyDescent="0.3">
      <c r="A35" s="18" t="s">
        <v>80</v>
      </c>
      <c r="B35" s="19" t="s">
        <v>27</v>
      </c>
      <c r="C35" s="20" t="s">
        <v>81</v>
      </c>
      <c r="D35" s="21">
        <v>25789</v>
      </c>
      <c r="E35" s="21">
        <v>23210</v>
      </c>
      <c r="F35" s="16">
        <f t="shared" si="2"/>
        <v>0.89999612237775795</v>
      </c>
      <c r="G35" s="17"/>
    </row>
    <row r="36" spans="1:7" ht="15" customHeight="1" x14ac:dyDescent="0.3">
      <c r="A36" s="18" t="s">
        <v>82</v>
      </c>
      <c r="B36" s="19" t="s">
        <v>83</v>
      </c>
      <c r="C36" s="20" t="s">
        <v>84</v>
      </c>
      <c r="D36" s="21">
        <v>95000</v>
      </c>
      <c r="E36" s="21">
        <v>85500</v>
      </c>
      <c r="F36" s="16">
        <f t="shared" si="2"/>
        <v>0.9</v>
      </c>
      <c r="G36" s="17"/>
    </row>
    <row r="37" spans="1:7" x14ac:dyDescent="0.3">
      <c r="A37" s="18" t="s">
        <v>85</v>
      </c>
      <c r="B37" s="19" t="s">
        <v>86</v>
      </c>
      <c r="C37" s="20" t="s">
        <v>87</v>
      </c>
      <c r="D37" s="21">
        <v>70000</v>
      </c>
      <c r="E37" s="21">
        <v>63000</v>
      </c>
      <c r="F37" s="16">
        <f t="shared" si="2"/>
        <v>0.9</v>
      </c>
      <c r="G37" s="17"/>
    </row>
    <row r="38" spans="1:7" x14ac:dyDescent="0.3">
      <c r="A38" s="18" t="s">
        <v>88</v>
      </c>
      <c r="B38" s="19" t="s">
        <v>89</v>
      </c>
      <c r="C38" s="20" t="s">
        <v>90</v>
      </c>
      <c r="D38" s="21">
        <v>50600</v>
      </c>
      <c r="E38" s="21">
        <v>40000</v>
      </c>
      <c r="F38" s="16">
        <f t="shared" si="2"/>
        <v>0.79051383399209485</v>
      </c>
      <c r="G38" s="17"/>
    </row>
    <row r="39" spans="1:7" x14ac:dyDescent="0.3">
      <c r="A39" s="18" t="s">
        <v>91</v>
      </c>
      <c r="B39" s="19" t="s">
        <v>92</v>
      </c>
      <c r="C39" s="20" t="s">
        <v>93</v>
      </c>
      <c r="D39" s="21">
        <v>136315</v>
      </c>
      <c r="E39" s="21">
        <v>122683</v>
      </c>
      <c r="F39" s="16">
        <f t="shared" si="2"/>
        <v>0.899996332025089</v>
      </c>
      <c r="G39" s="17"/>
    </row>
    <row r="40" spans="1:7" x14ac:dyDescent="0.3">
      <c r="A40" s="40" t="s">
        <v>94</v>
      </c>
      <c r="B40" s="19" t="s">
        <v>95</v>
      </c>
      <c r="C40" s="19" t="s">
        <v>96</v>
      </c>
      <c r="D40" s="41">
        <v>78315</v>
      </c>
      <c r="E40" s="41">
        <v>70483</v>
      </c>
      <c r="F40" s="16">
        <f t="shared" si="2"/>
        <v>0.89999361552703827</v>
      </c>
      <c r="G40" s="17"/>
    </row>
    <row r="41" spans="1:7" x14ac:dyDescent="0.3">
      <c r="A41" s="40" t="s">
        <v>97</v>
      </c>
      <c r="B41" s="19" t="s">
        <v>98</v>
      </c>
      <c r="C41" s="19" t="s">
        <v>99</v>
      </c>
      <c r="D41" s="41">
        <v>100000</v>
      </c>
      <c r="E41" s="41">
        <v>85000</v>
      </c>
      <c r="F41" s="16">
        <f t="shared" si="2"/>
        <v>0.85</v>
      </c>
      <c r="G41" s="17"/>
    </row>
    <row r="42" spans="1:7" x14ac:dyDescent="0.3">
      <c r="A42" s="40" t="s">
        <v>100</v>
      </c>
      <c r="B42" s="22" t="s">
        <v>101</v>
      </c>
      <c r="C42" s="42" t="s">
        <v>102</v>
      </c>
      <c r="D42" s="41">
        <v>75789</v>
      </c>
      <c r="E42" s="41">
        <v>68210</v>
      </c>
      <c r="F42" s="16">
        <f t="shared" si="2"/>
        <v>0.89999868054730903</v>
      </c>
      <c r="G42" s="17"/>
    </row>
    <row r="43" spans="1:7" x14ac:dyDescent="0.3">
      <c r="A43" s="40" t="s">
        <v>103</v>
      </c>
      <c r="B43" s="22" t="s">
        <v>104</v>
      </c>
      <c r="C43" s="42" t="s">
        <v>105</v>
      </c>
      <c r="D43" s="41">
        <v>104736</v>
      </c>
      <c r="E43" s="41">
        <v>44712</v>
      </c>
      <c r="F43" s="16">
        <f t="shared" si="2"/>
        <v>0.42690192483959671</v>
      </c>
      <c r="G43" s="17"/>
    </row>
    <row r="44" spans="1:7" x14ac:dyDescent="0.3">
      <c r="A44" s="40" t="s">
        <v>106</v>
      </c>
      <c r="B44" s="22" t="s">
        <v>107</v>
      </c>
      <c r="C44" s="42" t="s">
        <v>108</v>
      </c>
      <c r="D44" s="41">
        <v>43684</v>
      </c>
      <c r="E44" s="41">
        <v>36615</v>
      </c>
      <c r="F44" s="16">
        <f t="shared" si="2"/>
        <v>0.83817873821078659</v>
      </c>
      <c r="G44" s="17"/>
    </row>
    <row r="45" spans="1:7" x14ac:dyDescent="0.3">
      <c r="A45" s="40" t="s">
        <v>109</v>
      </c>
      <c r="B45" s="22" t="s">
        <v>110</v>
      </c>
      <c r="C45" s="42" t="s">
        <v>111</v>
      </c>
      <c r="D45" s="41">
        <v>65789</v>
      </c>
      <c r="E45" s="41">
        <v>59210</v>
      </c>
      <c r="F45" s="16">
        <f t="shared" si="2"/>
        <v>0.89999847998905591</v>
      </c>
      <c r="G45" s="17"/>
    </row>
    <row r="46" spans="1:7" x14ac:dyDescent="0.3">
      <c r="A46" s="40" t="s">
        <v>112</v>
      </c>
      <c r="B46" s="22" t="s">
        <v>113</v>
      </c>
      <c r="C46" s="42" t="s">
        <v>114</v>
      </c>
      <c r="D46" s="41">
        <v>178947</v>
      </c>
      <c r="E46" s="41">
        <v>153152</v>
      </c>
      <c r="F46" s="16">
        <f t="shared" si="2"/>
        <v>0.85585117381124021</v>
      </c>
      <c r="G46" s="17"/>
    </row>
    <row r="47" spans="1:7" x14ac:dyDescent="0.3">
      <c r="A47" s="40" t="s">
        <v>115</v>
      </c>
      <c r="B47" s="22" t="s">
        <v>116</v>
      </c>
      <c r="C47" s="42" t="s">
        <v>117</v>
      </c>
      <c r="D47" s="41">
        <v>34700</v>
      </c>
      <c r="E47" s="41">
        <v>22530</v>
      </c>
      <c r="F47" s="16">
        <f t="shared" si="2"/>
        <v>0.64927953890489909</v>
      </c>
      <c r="G47" s="17"/>
    </row>
    <row r="48" spans="1:7" x14ac:dyDescent="0.3">
      <c r="A48" s="40" t="s">
        <v>118</v>
      </c>
      <c r="B48" s="22" t="s">
        <v>116</v>
      </c>
      <c r="C48" s="42" t="s">
        <v>119</v>
      </c>
      <c r="D48" s="41">
        <v>23000</v>
      </c>
      <c r="E48" s="41">
        <v>20200</v>
      </c>
      <c r="F48" s="16">
        <f t="shared" si="2"/>
        <v>0.87826086956521743</v>
      </c>
      <c r="G48" s="17"/>
    </row>
    <row r="49" spans="1:7" x14ac:dyDescent="0.3">
      <c r="A49" s="40" t="s">
        <v>120</v>
      </c>
      <c r="B49" s="22" t="s">
        <v>39</v>
      </c>
      <c r="C49" s="42" t="s">
        <v>121</v>
      </c>
      <c r="D49" s="41">
        <v>90500</v>
      </c>
      <c r="E49" s="41">
        <v>63000</v>
      </c>
      <c r="F49" s="16">
        <f t="shared" si="2"/>
        <v>0.69613259668508287</v>
      </c>
      <c r="G49" s="17"/>
    </row>
    <row r="50" spans="1:7" x14ac:dyDescent="0.3">
      <c r="A50" s="40" t="s">
        <v>122</v>
      </c>
      <c r="B50" s="22" t="s">
        <v>123</v>
      </c>
      <c r="C50" s="42" t="s">
        <v>124</v>
      </c>
      <c r="D50" s="41">
        <v>163000</v>
      </c>
      <c r="E50" s="41">
        <v>146700</v>
      </c>
      <c r="F50" s="16">
        <f t="shared" si="2"/>
        <v>0.9</v>
      </c>
      <c r="G50" s="17"/>
    </row>
    <row r="51" spans="1:7" x14ac:dyDescent="0.3">
      <c r="A51" s="40" t="s">
        <v>125</v>
      </c>
      <c r="B51" s="22" t="s">
        <v>126</v>
      </c>
      <c r="C51" s="42" t="s">
        <v>127</v>
      </c>
      <c r="D51" s="41">
        <v>124578</v>
      </c>
      <c r="E51" s="41">
        <v>75918</v>
      </c>
      <c r="F51" s="16">
        <f t="shared" si="2"/>
        <v>0.60940133892019455</v>
      </c>
      <c r="G51" s="17"/>
    </row>
    <row r="52" spans="1:7" x14ac:dyDescent="0.3">
      <c r="A52" s="40" t="s">
        <v>128</v>
      </c>
      <c r="B52" s="22" t="s">
        <v>129</v>
      </c>
      <c r="C52" s="42" t="s">
        <v>130</v>
      </c>
      <c r="D52" s="41">
        <v>419850</v>
      </c>
      <c r="E52" s="41">
        <v>285000</v>
      </c>
      <c r="F52" s="16">
        <f t="shared" si="2"/>
        <v>0.67881386209360484</v>
      </c>
      <c r="G52" s="17"/>
    </row>
    <row r="53" spans="1:7" x14ac:dyDescent="0.3">
      <c r="A53" s="40" t="s">
        <v>131</v>
      </c>
      <c r="B53" s="22" t="s">
        <v>132</v>
      </c>
      <c r="C53" s="42" t="s">
        <v>133</v>
      </c>
      <c r="D53" s="41">
        <v>165684</v>
      </c>
      <c r="E53" s="41">
        <v>149115</v>
      </c>
      <c r="F53" s="16">
        <f t="shared" si="2"/>
        <v>0.89999637864851167</v>
      </c>
      <c r="G53" s="17"/>
    </row>
    <row r="54" spans="1:7" x14ac:dyDescent="0.3">
      <c r="A54" s="40" t="s">
        <v>134</v>
      </c>
      <c r="B54" s="22" t="s">
        <v>135</v>
      </c>
      <c r="C54" s="42" t="s">
        <v>136</v>
      </c>
      <c r="D54" s="41">
        <v>33578</v>
      </c>
      <c r="E54" s="41">
        <v>30220</v>
      </c>
      <c r="F54" s="16">
        <f t="shared" si="2"/>
        <v>0.89999404371910174</v>
      </c>
      <c r="G54" s="17"/>
    </row>
    <row r="55" spans="1:7" x14ac:dyDescent="0.3">
      <c r="A55" s="40" t="s">
        <v>137</v>
      </c>
      <c r="B55" s="22" t="s">
        <v>135</v>
      </c>
      <c r="C55" s="42" t="s">
        <v>138</v>
      </c>
      <c r="D55" s="41">
        <v>68421</v>
      </c>
      <c r="E55" s="41">
        <v>61078</v>
      </c>
      <c r="F55" s="16">
        <f t="shared" si="2"/>
        <v>0.89267914821472938</v>
      </c>
      <c r="G55" s="17"/>
    </row>
    <row r="56" spans="1:7" x14ac:dyDescent="0.3">
      <c r="A56" s="40" t="s">
        <v>139</v>
      </c>
      <c r="B56" s="22" t="s">
        <v>140</v>
      </c>
      <c r="C56" s="42" t="s">
        <v>141</v>
      </c>
      <c r="D56" s="41">
        <v>170000</v>
      </c>
      <c r="E56" s="41">
        <v>153000</v>
      </c>
      <c r="F56" s="16">
        <f t="shared" si="2"/>
        <v>0.9</v>
      </c>
      <c r="G56" s="17"/>
    </row>
    <row r="57" spans="1:7" x14ac:dyDescent="0.3">
      <c r="A57" s="40" t="s">
        <v>142</v>
      </c>
      <c r="B57" s="22" t="s">
        <v>143</v>
      </c>
      <c r="C57" s="42" t="s">
        <v>144</v>
      </c>
      <c r="D57" s="41">
        <v>33368</v>
      </c>
      <c r="E57" s="41">
        <v>30031</v>
      </c>
      <c r="F57" s="16">
        <f t="shared" si="2"/>
        <v>0.89999400623351711</v>
      </c>
      <c r="G57" s="17"/>
    </row>
    <row r="58" spans="1:7" x14ac:dyDescent="0.3">
      <c r="A58" s="40" t="s">
        <v>145</v>
      </c>
      <c r="B58" s="22" t="s">
        <v>146</v>
      </c>
      <c r="C58" s="42" t="s">
        <v>147</v>
      </c>
      <c r="D58" s="41">
        <v>322105</v>
      </c>
      <c r="E58" s="41">
        <v>289894</v>
      </c>
      <c r="F58" s="16">
        <f t="shared" si="2"/>
        <v>0.89999844771115012</v>
      </c>
      <c r="G58" s="17"/>
    </row>
    <row r="59" spans="1:7" x14ac:dyDescent="0.3">
      <c r="A59" s="40" t="s">
        <v>148</v>
      </c>
      <c r="B59" s="22" t="s">
        <v>149</v>
      </c>
      <c r="C59" s="42" t="s">
        <v>150</v>
      </c>
      <c r="D59" s="41">
        <v>655789</v>
      </c>
      <c r="E59" s="41">
        <v>298500</v>
      </c>
      <c r="F59" s="16">
        <f t="shared" si="2"/>
        <v>0.45517689378748349</v>
      </c>
      <c r="G59" s="17"/>
    </row>
    <row r="60" spans="1:7" x14ac:dyDescent="0.3">
      <c r="A60" s="40" t="s">
        <v>151</v>
      </c>
      <c r="B60" s="22" t="s">
        <v>152</v>
      </c>
      <c r="C60" s="42" t="s">
        <v>153</v>
      </c>
      <c r="D60" s="41">
        <v>176880</v>
      </c>
      <c r="E60" s="41">
        <v>136880</v>
      </c>
      <c r="F60" s="16">
        <f t="shared" si="2"/>
        <v>0.77385798281320672</v>
      </c>
      <c r="G60" s="17"/>
    </row>
    <row r="61" spans="1:7" x14ac:dyDescent="0.3">
      <c r="A61" s="40" t="s">
        <v>154</v>
      </c>
      <c r="B61" s="22" t="s">
        <v>155</v>
      </c>
      <c r="C61" s="42" t="s">
        <v>156</v>
      </c>
      <c r="D61" s="41">
        <v>85200</v>
      </c>
      <c r="E61" s="41">
        <v>76600</v>
      </c>
      <c r="F61" s="16">
        <f t="shared" si="2"/>
        <v>0.89906103286384975</v>
      </c>
      <c r="G61" s="17"/>
    </row>
    <row r="62" spans="1:7" x14ac:dyDescent="0.3">
      <c r="A62" s="40" t="s">
        <v>157</v>
      </c>
      <c r="B62" s="22" t="s">
        <v>158</v>
      </c>
      <c r="C62" s="42" t="s">
        <v>159</v>
      </c>
      <c r="D62" s="41">
        <v>447368</v>
      </c>
      <c r="E62" s="41">
        <v>300000</v>
      </c>
      <c r="F62" s="16">
        <f t="shared" si="2"/>
        <v>0.67058886643658022</v>
      </c>
      <c r="G62" s="17"/>
    </row>
    <row r="63" spans="1:7" x14ac:dyDescent="0.3">
      <c r="A63" s="40" t="s">
        <v>160</v>
      </c>
      <c r="B63" s="22" t="s">
        <v>161</v>
      </c>
      <c r="C63" s="42" t="s">
        <v>162</v>
      </c>
      <c r="D63" s="41">
        <v>140400</v>
      </c>
      <c r="E63" s="41">
        <v>112320</v>
      </c>
      <c r="F63" s="16">
        <f t="shared" si="2"/>
        <v>0.8</v>
      </c>
      <c r="G63" s="17"/>
    </row>
    <row r="64" spans="1:7" x14ac:dyDescent="0.3">
      <c r="A64" s="40" t="s">
        <v>163</v>
      </c>
      <c r="B64" s="22" t="s">
        <v>48</v>
      </c>
      <c r="C64" s="42" t="s">
        <v>164</v>
      </c>
      <c r="D64" s="41">
        <v>70210</v>
      </c>
      <c r="E64" s="41">
        <v>63189</v>
      </c>
      <c r="F64" s="16">
        <f t="shared" si="2"/>
        <v>0.9</v>
      </c>
      <c r="G64" s="17"/>
    </row>
    <row r="65" spans="1:7" x14ac:dyDescent="0.3">
      <c r="A65" s="40" t="s">
        <v>165</v>
      </c>
      <c r="B65" s="22" t="s">
        <v>48</v>
      </c>
      <c r="C65" s="42" t="s">
        <v>166</v>
      </c>
      <c r="D65" s="41">
        <v>134736</v>
      </c>
      <c r="E65" s="41">
        <v>121262</v>
      </c>
      <c r="F65" s="16">
        <f t="shared" si="2"/>
        <v>0.89999703123144514</v>
      </c>
      <c r="G65" s="17"/>
    </row>
    <row r="66" spans="1:7" x14ac:dyDescent="0.3">
      <c r="A66" s="40" t="s">
        <v>167</v>
      </c>
      <c r="B66" s="22" t="s">
        <v>168</v>
      </c>
      <c r="C66" s="42" t="s">
        <v>169</v>
      </c>
      <c r="D66" s="41">
        <v>300000</v>
      </c>
      <c r="E66" s="41">
        <v>270000</v>
      </c>
      <c r="F66" s="16">
        <f t="shared" si="2"/>
        <v>0.9</v>
      </c>
      <c r="G66" s="17"/>
    </row>
    <row r="67" spans="1:7" x14ac:dyDescent="0.3">
      <c r="A67" s="40" t="s">
        <v>170</v>
      </c>
      <c r="B67" s="22" t="s">
        <v>171</v>
      </c>
      <c r="C67" s="42" t="s">
        <v>172</v>
      </c>
      <c r="D67" s="41">
        <v>123872</v>
      </c>
      <c r="E67" s="41">
        <v>111484</v>
      </c>
      <c r="F67" s="16">
        <f t="shared" si="2"/>
        <v>0.89999354172048562</v>
      </c>
      <c r="G67" s="17"/>
    </row>
    <row r="68" spans="1:7" x14ac:dyDescent="0.3">
      <c r="A68" s="40" t="s">
        <v>173</v>
      </c>
      <c r="B68" s="22" t="s">
        <v>18</v>
      </c>
      <c r="C68" s="42" t="s">
        <v>174</v>
      </c>
      <c r="D68" s="41">
        <v>47368</v>
      </c>
      <c r="E68" s="41">
        <v>42631</v>
      </c>
      <c r="F68" s="16">
        <f t="shared" si="2"/>
        <v>0.89999577774024653</v>
      </c>
      <c r="G68" s="17"/>
    </row>
    <row r="69" spans="1:7" x14ac:dyDescent="0.3">
      <c r="A69" s="40" t="s">
        <v>175</v>
      </c>
      <c r="B69" s="22" t="s">
        <v>176</v>
      </c>
      <c r="C69" s="42" t="s">
        <v>177</v>
      </c>
      <c r="D69" s="41">
        <v>59473</v>
      </c>
      <c r="E69" s="41">
        <v>53525</v>
      </c>
      <c r="F69" s="16">
        <f t="shared" si="2"/>
        <v>0.89998822995308791</v>
      </c>
      <c r="G69" s="17"/>
    </row>
    <row r="70" spans="1:7" x14ac:dyDescent="0.3">
      <c r="A70" s="40" t="s">
        <v>178</v>
      </c>
      <c r="B70" s="22" t="s">
        <v>179</v>
      </c>
      <c r="C70" s="42" t="s">
        <v>180</v>
      </c>
      <c r="D70" s="41">
        <v>246315</v>
      </c>
      <c r="E70" s="41">
        <v>221683</v>
      </c>
      <c r="F70" s="16">
        <f t="shared" si="2"/>
        <v>0.89999797007896398</v>
      </c>
      <c r="G70" s="17"/>
    </row>
    <row r="71" spans="1:7" x14ac:dyDescent="0.3">
      <c r="A71" s="43" t="s">
        <v>181</v>
      </c>
      <c r="B71" s="22" t="s">
        <v>21</v>
      </c>
      <c r="C71" s="42" t="s">
        <v>182</v>
      </c>
      <c r="D71" s="21">
        <v>61052</v>
      </c>
      <c r="E71" s="21">
        <v>54946</v>
      </c>
      <c r="F71" s="16">
        <f t="shared" si="2"/>
        <v>0.8999868964161698</v>
      </c>
      <c r="G71" s="17"/>
    </row>
    <row r="72" spans="1:7" ht="15" thickBot="1" x14ac:dyDescent="0.35">
      <c r="A72" s="43" t="s">
        <v>183</v>
      </c>
      <c r="B72" s="22" t="s">
        <v>184</v>
      </c>
      <c r="C72" s="42" t="s">
        <v>185</v>
      </c>
      <c r="D72" s="44">
        <v>99825</v>
      </c>
      <c r="E72" s="44">
        <v>89842</v>
      </c>
      <c r="F72" s="16">
        <f t="shared" si="2"/>
        <v>0.89999499123466065</v>
      </c>
      <c r="G72" s="17"/>
    </row>
    <row r="73" spans="1:7" ht="15" thickBot="1" x14ac:dyDescent="0.35">
      <c r="A73" s="23" t="s">
        <v>23</v>
      </c>
      <c r="B73" s="24"/>
      <c r="C73" s="24"/>
      <c r="D73" s="45">
        <f>SUM(D25:D72)</f>
        <v>6810671</v>
      </c>
      <c r="E73" s="26">
        <f>SUM(E25:E72)</f>
        <v>5352656</v>
      </c>
      <c r="F73" s="33"/>
      <c r="G73" s="17"/>
    </row>
    <row r="74" spans="1:7" ht="15" thickBot="1" x14ac:dyDescent="0.35">
      <c r="D74" s="46">
        <f xml:space="preserve"> D73+D21+D9</f>
        <v>8266583</v>
      </c>
      <c r="E74" s="47">
        <f xml:space="preserve"> E73+E21+E9</f>
        <v>6420013</v>
      </c>
      <c r="G74" s="17"/>
    </row>
    <row r="75" spans="1:7" x14ac:dyDescent="0.3">
      <c r="B75" s="48" t="s">
        <v>186</v>
      </c>
      <c r="C75" s="49"/>
    </row>
    <row r="76" spans="1:7" x14ac:dyDescent="0.3">
      <c r="B76" s="1" t="s">
        <v>187</v>
      </c>
      <c r="C76" s="49"/>
    </row>
    <row r="77" spans="1:7" x14ac:dyDescent="0.3">
      <c r="B77" s="36" t="s">
        <v>188</v>
      </c>
      <c r="C77" s="49"/>
    </row>
  </sheetData>
  <mergeCells count="6">
    <mergeCell ref="A2:B2"/>
    <mergeCell ref="C2:F2"/>
    <mergeCell ref="A11:B11"/>
    <mergeCell ref="C11:F11"/>
    <mergeCell ref="A23:B23"/>
    <mergeCell ref="C23:F23"/>
  </mergeCells>
  <conditionalFormatting sqref="F4:F8 F25:F72">
    <cfRule type="cellIs" dxfId="1" priority="2" operator="greaterThan">
      <formula>1</formula>
    </cfRule>
  </conditionalFormatting>
  <conditionalFormatting sqref="F13:F20">
    <cfRule type="cellIs" dxfId="0" priority="1" operator="greaterThan">
      <formula>1</formula>
    </cfRule>
  </conditionalFormatting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schválené projekty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Zikmund Vladimír</dc:creator>
  <cp:lastModifiedBy>Zikmund Vladimír</cp:lastModifiedBy>
  <dcterms:created xsi:type="dcterms:W3CDTF">2017-11-29T13:59:56Z</dcterms:created>
  <dcterms:modified xsi:type="dcterms:W3CDTF">2017-11-29T14:00:45Z</dcterms:modified>
</cp:coreProperties>
</file>